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<sst xmlns="http://schemas.openxmlformats.org/spreadsheetml/2006/main" count="133" uniqueCount="100">
  <si>
    <t>附件2</t>
  </si>
  <si>
    <t>项目支出绩效自评表</t>
  </si>
  <si>
    <t>（2023年度）</t>
  </si>
  <si>
    <t>项目名称</t>
  </si>
  <si>
    <t>北京市特色高水平骨干专业（群）-移动应用与服务专业群</t>
  </si>
  <si>
    <t>主管部门</t>
  </si>
  <si>
    <t>北京市粮食和物资储备局</t>
  </si>
  <si>
    <t>实施单位</t>
  </si>
  <si>
    <t>北京市经济管理学校（北京市粮食和物资储备局党校）</t>
  </si>
  <si>
    <t>项目负责人</t>
  </si>
  <si>
    <t>龙九清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</si>
  <si>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</si>
  <si>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</si>
  <si>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</si>
  <si>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</si>
  <si>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</si>
  <si>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</si>
  <si>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</si>
  <si>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</si>
  <si>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</si>
  <si>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</si>
  <si>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</si>
  <si>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</si>
  <si>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</si>
  <si>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</si>
  <si>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</si>
  <si>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</si>
  <si>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通过专业群定位和人才培养方案的制定，制作丰富的立体式融媒体教学资源库，继续完善专业课网络精品课，进一步加强双师型教师的团队建设，校企合作共同建设工学一体的实践教学基地，深化产教融合平台建设和应用，为行业、企业精准培养岗位所需人才，推进育人模式改革创新，为首都的新一代信息化建设与发展提供高素质技术技能型人才支撑。</t>
  </si>
  <si>
    <t>持续优化了专业群人才培养方案，开发了教学视频、交互资源、Spoc等融媒体资源，建设完成了网络精品课和优质精品课，校企合作建设完成了移动应用工场二期和网络信息安全中心二期的实践教学基地，并整体建设完成了产教融合平台。</t>
  </si>
  <si>
    <t>绩
效
指
标</t>
  </si>
  <si>
    <t>一级指标</t>
  </si>
  <si>
    <t>二级指标</t>
  </si>
  <si>
    <t>三级指标</t>
  </si>
  <si>
    <t>年度指标值</t>
  </si>
  <si>
    <t>实际完成值</t>
  </si>
  <si>
    <t>偏差原因分析及改进措施</t>
  </si>
  <si>
    <t>产
出
指
标
（60分）</t>
  </si>
  <si>
    <t>数量指标
（32分）</t>
  </si>
  <si>
    <t>教学视频资源</t>
  </si>
  <si>
    <t>218个</t>
  </si>
  <si>
    <t>交互式教学资源</t>
  </si>
  <si>
    <t>50个</t>
  </si>
  <si>
    <t>spoc课程资源</t>
  </si>
  <si>
    <t>16个</t>
  </si>
  <si>
    <t>移动应用工场二期</t>
  </si>
  <si>
    <t>1项</t>
  </si>
  <si>
    <t>网络安全中心二期</t>
  </si>
  <si>
    <t>产教融合平台三期</t>
  </si>
  <si>
    <t>≥1项</t>
  </si>
  <si>
    <t>创新创业课程资源包</t>
  </si>
  <si>
    <t>≥1套</t>
  </si>
  <si>
    <t>网络精品课完善</t>
  </si>
  <si>
    <t>12门</t>
  </si>
  <si>
    <t>质量指标
（10分）</t>
  </si>
  <si>
    <t>实践教学基地合格率</t>
  </si>
  <si>
    <t>教学资源合格率</t>
  </si>
  <si>
    <t>时效指标
（12分）</t>
  </si>
  <si>
    <t>项目招标时效</t>
  </si>
  <si>
    <t>7月</t>
  </si>
  <si>
    <t>2023年6月</t>
  </si>
  <si>
    <t>项目实施时效</t>
  </si>
  <si>
    <t>10月</t>
  </si>
  <si>
    <t>2023年8月</t>
  </si>
  <si>
    <t xml:space="preserve">2022年7-9月 </t>
  </si>
  <si>
    <t>项目验收时效</t>
  </si>
  <si>
    <t>11月</t>
  </si>
  <si>
    <t>2023年9月</t>
  </si>
  <si>
    <t xml:space="preserve">2022年12月底  </t>
  </si>
  <si>
    <t>成本指标
（6分）</t>
  </si>
  <si>
    <t>本年项目实施成本</t>
  </si>
  <si>
    <t>≤369.9896万元</t>
  </si>
  <si>
    <t>359.4800万元</t>
  </si>
  <si>
    <t>效
益
指
标
（20分）</t>
  </si>
  <si>
    <t>经济效益指标
（0分）</t>
  </si>
  <si>
    <t>无</t>
  </si>
  <si>
    <t>社会效益指标
（15分）</t>
  </si>
  <si>
    <t>随着产教融合平台的建设完成，吸收行业、企业入驻，促使校企行合作全面加强。</t>
  </si>
  <si>
    <t>好坏</t>
  </si>
  <si>
    <t>好</t>
  </si>
  <si>
    <t>适应北京市区域经济转型，持续对京津冀云计算教育及行业产生影响期限5年以上。</t>
  </si>
  <si>
    <t>通过与行业内众多知名企业加强联系与合作，扩大学校在行业内的影响力。</t>
  </si>
  <si>
    <t>毕业学生升学情况</t>
  </si>
  <si>
    <t>≥95%</t>
  </si>
  <si>
    <t>实现与行业内众多知名企业加强联系合作的数量</t>
  </si>
  <si>
    <t>≥3个</t>
  </si>
  <si>
    <t>4个</t>
  </si>
  <si>
    <t>毕业学生升学率90%以上，为同类院校提供云计算专业群建设的咨询服务，分享专业群建设经验，提供参观和交流机会的程度。</t>
  </si>
  <si>
    <t>生态效益指标
（0分）</t>
  </si>
  <si>
    <t>可持续影响指标
（5分）</t>
  </si>
  <si>
    <t>持续提升教师教学水平和学生的专业技能水平，持续对京津冀新一代信息技术行业产生积极影响。</t>
  </si>
  <si>
    <t>≥5年</t>
  </si>
  <si>
    <t>原因：项目建设成果在社会的影响力方面有待持续加强，与企业的合作还需深化。
改进措施：进一步加强影响力。</t>
  </si>
  <si>
    <t>满意度指标
（10分）</t>
  </si>
  <si>
    <t>服务对象满意度指标
（10分）</t>
  </si>
  <si>
    <t>社会人员满意度</t>
  </si>
  <si>
    <t>95%以上</t>
  </si>
  <si>
    <t>原因：资源投入使用时间较短，满意度调查的样本和深度不足。
改进措施：进一步加强。</t>
  </si>
  <si>
    <t>师生满意度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</si>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</sst>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_);[Red]\(0\)"/>
    <numFmt numFmtId="179" formatCode="0.00_ "/>
    <numFmt numFmtId="180" formatCode="0.0%"/>
  </numFmts>
  <fonts count="29">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cellStyleXfs>
  <cellXfs count="76">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2" borderId="0" xfId="0" applyFont="1" applyFill="1"/>
    <xf numFmtId="0" fontId="0" fillId="0" borderId="0" xfId="0" applyAlignment="1">
      <alignment vertical="center" wrapText="1"/>
    </xf>
    <xf numFmtId="0" fontId="0" fillId="0" borderId="0" xfId="0"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Fill="1" applyBorder="1" applyAlignment="1">
      <alignment horizontal="center" vertical="center" wrapText="1"/>
    </xf>
    <xf numFmtId="49" fontId="6" fillId="0" borderId="5" xfId="49"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2" xfId="49" applyNumberFormat="1" applyFont="1" applyBorder="1" applyAlignment="1">
      <alignment horizontal="center" vertical="center" wrapText="1"/>
    </xf>
    <xf numFmtId="49" fontId="6" fillId="0" borderId="4" xfId="49" applyNumberFormat="1" applyFont="1" applyBorder="1" applyAlignment="1">
      <alignment horizontal="center" vertical="center" wrapText="1"/>
    </xf>
    <xf numFmtId="179" fontId="7" fillId="0" borderId="1" xfId="0" applyNumberFormat="1" applyFont="1" applyBorder="1" applyAlignment="1">
      <alignment horizontal="center" vertical="center"/>
    </xf>
    <xf numFmtId="49" fontId="6" fillId="0" borderId="6" xfId="49"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9" fontId="6" fillId="2" borderId="1" xfId="49" applyNumberFormat="1" applyFont="1" applyFill="1" applyBorder="1" applyAlignment="1">
      <alignment horizontal="center" vertical="center" wrapText="1"/>
    </xf>
    <xf numFmtId="9" fontId="6" fillId="0" borderId="2" xfId="49" applyNumberFormat="1" applyFont="1" applyBorder="1" applyAlignment="1">
      <alignment horizontal="center" vertical="center" wrapText="1"/>
    </xf>
    <xf numFmtId="179" fontId="6" fillId="0" borderId="1" xfId="49" applyNumberFormat="1" applyFont="1" applyBorder="1" applyAlignment="1">
      <alignment horizontal="center" vertical="center" wrapText="1"/>
    </xf>
    <xf numFmtId="49" fontId="6" fillId="0" borderId="2" xfId="49" applyNumberFormat="1" applyFont="1" applyBorder="1" applyAlignment="1">
      <alignment horizontal="center" vertical="center" wrapText="1"/>
    </xf>
    <xf numFmtId="49" fontId="6" fillId="0" borderId="7" xfId="49" applyNumberFormat="1" applyFont="1" applyBorder="1" applyAlignment="1">
      <alignment horizontal="center" vertical="center" wrapText="1"/>
    </xf>
    <xf numFmtId="49" fontId="6" fillId="0" borderId="1" xfId="49" applyNumberFormat="1" applyFont="1" applyBorder="1" applyAlignment="1">
      <alignment horizontal="center" vertical="center" wrapText="1"/>
    </xf>
    <xf numFmtId="0" fontId="5" fillId="2" borderId="6"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179" fontId="6" fillId="0" borderId="1" xfId="49" applyNumberFormat="1" applyFont="1" applyFill="1" applyBorder="1" applyAlignment="1">
      <alignment horizontal="center" vertical="center" wrapText="1"/>
    </xf>
    <xf numFmtId="49" fontId="6" fillId="2" borderId="5" xfId="49"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49" fontId="6" fillId="0" borderId="2" xfId="49" applyNumberFormat="1" applyFont="1" applyFill="1" applyBorder="1" applyAlignment="1">
      <alignment horizontal="center" vertical="center" wrapText="1"/>
    </xf>
    <xf numFmtId="49" fontId="6" fillId="0" borderId="4" xfId="49" applyNumberFormat="1" applyFont="1" applyFill="1" applyBorder="1" applyAlignment="1">
      <alignment horizontal="center" vertical="center" wrapText="1"/>
    </xf>
    <xf numFmtId="49" fontId="6" fillId="2" borderId="6" xfId="49" applyNumberFormat="1" applyFont="1" applyFill="1" applyBorder="1" applyAlignment="1">
      <alignment horizontal="center" vertical="center" wrapText="1"/>
    </xf>
    <xf numFmtId="9" fontId="6" fillId="2" borderId="2" xfId="49" applyNumberFormat="1" applyFont="1" applyFill="1" applyBorder="1" applyAlignment="1">
      <alignment horizontal="center" vertical="center" wrapText="1"/>
    </xf>
    <xf numFmtId="49" fontId="6" fillId="2" borderId="4" xfId="49" applyNumberFormat="1" applyFont="1" applyFill="1" applyBorder="1" applyAlignment="1">
      <alignment horizontal="center" vertical="center" wrapText="1"/>
    </xf>
    <xf numFmtId="179" fontId="6" fillId="2" borderId="1" xfId="49" applyNumberFormat="1" applyFont="1" applyFill="1" applyBorder="1" applyAlignment="1">
      <alignment horizontal="center" vertical="center" wrapText="1"/>
    </xf>
    <xf numFmtId="49" fontId="6" fillId="2" borderId="2" xfId="49" applyNumberFormat="1" applyFont="1" applyFill="1" applyBorder="1" applyAlignment="1">
      <alignment horizontal="center" vertical="center" wrapText="1"/>
    </xf>
    <xf numFmtId="180" fontId="5" fillId="0" borderId="2" xfId="0" applyNumberFormat="1" applyFont="1" applyBorder="1" applyAlignment="1">
      <alignment horizontal="center" vertical="center" wrapText="1"/>
    </xf>
    <xf numFmtId="180" fontId="5" fillId="0" borderId="4"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179" fontId="8" fillId="0" borderId="1"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10" fontId="5" fillId="0" borderId="1" xfId="1" applyNumberFormat="1" applyFont="1" applyBorder="1" applyAlignment="1">
      <alignment horizontal="center" vertical="center" wrapText="1"/>
    </xf>
    <xf numFmtId="178"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79" fontId="5" fillId="0" borderId="1" xfId="0" applyNumberFormat="1" applyFont="1" applyBorder="1" applyAlignment="1">
      <alignment horizontal="center" vertical="center" wrapText="1"/>
    </xf>
    <xf numFmtId="43" fontId="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85" zoomScaleNormal="100" topLeftCell="A5" workbookViewId="0">
      <selection activeCell="E36" sqref="E36"/>
    </sheetView>
  </sheetViews>
  <sheetFormatPr defaultColWidth="9" defaultRowHeight="14"/>
  <cols>
    <col min="1" max="1" width="4" style="6" customWidth="1"/>
    <col min="2" max="2" width="8.75454545454545" style="6" customWidth="1"/>
    <col min="3" max="3" width="9.62727272727273" style="6" customWidth="1"/>
    <col min="4" max="4" width="22.1272727272727" style="6" customWidth="1"/>
    <col min="5" max="5" width="21" style="7" customWidth="1"/>
    <col min="6" max="6" width="11.2454545454545" style="7" customWidth="1"/>
    <col min="7" max="7" width="12.2454545454545" style="6" customWidth="1"/>
    <col min="8" max="8" width="8.24545454545455" style="6" customWidth="1"/>
    <col min="9" max="9" width="7.87272727272727" style="7" customWidth="1"/>
    <col min="10" max="10" width="18.9636363636364" style="6" customWidth="1"/>
  </cols>
  <sheetData>
    <row r="1" ht="27" customHeight="1" spans="1:10">
      <c r="A1" s="8" t="s">
        <v>0</v>
      </c>
      <c r="B1" s="8"/>
      <c r="C1" s="8"/>
      <c r="D1" s="8"/>
      <c r="E1" s="9"/>
      <c r="F1" s="9"/>
      <c r="G1" s="8"/>
      <c r="H1" s="8"/>
      <c r="I1" s="9"/>
      <c r="J1" s="8"/>
    </row>
    <row r="2" ht="21"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44.1"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15910685609</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3" t="s">
        <v>19</v>
      </c>
      <c r="E8" s="14">
        <v>369.9896</v>
      </c>
      <c r="F8" s="15">
        <v>362.6536</v>
      </c>
      <c r="G8" s="16">
        <v>359.48</v>
      </c>
      <c r="H8" s="17">
        <v>10</v>
      </c>
      <c r="I8" s="68">
        <f>G8/F8</f>
        <v>0.991248949410677</v>
      </c>
      <c r="J8" s="17">
        <f>I8*H8</f>
        <v>9.91248949410677</v>
      </c>
    </row>
    <row r="9" ht="17.25" customHeight="1" spans="1:10">
      <c r="A9" s="12"/>
      <c r="B9" s="12"/>
      <c r="C9" s="12"/>
      <c r="D9" s="18" t="s">
        <v>20</v>
      </c>
      <c r="E9" s="14">
        <v>369.9896</v>
      </c>
      <c r="F9" s="15">
        <v>362.6536</v>
      </c>
      <c r="G9" s="16">
        <v>359.48</v>
      </c>
      <c r="H9" s="17">
        <v>10</v>
      </c>
      <c r="I9" s="68">
        <f t="shared" ref="I9" si="0">G9/F9</f>
        <v>0.991248949410677</v>
      </c>
      <c r="J9" s="17">
        <f>I9*H9</f>
        <v>9.91248949410677</v>
      </c>
    </row>
    <row r="10" ht="17.25" customHeight="1" spans="1:10">
      <c r="A10" s="12"/>
      <c r="B10" s="12"/>
      <c r="C10" s="12"/>
      <c r="D10" s="19" t="s">
        <v>21</v>
      </c>
      <c r="E10" s="20" t="s">
        <v>22</v>
      </c>
      <c r="F10" s="20" t="s">
        <v>22</v>
      </c>
      <c r="G10" s="20" t="s">
        <v>22</v>
      </c>
      <c r="H10" s="20" t="s">
        <v>22</v>
      </c>
      <c r="I10" s="20" t="s">
        <v>22</v>
      </c>
      <c r="J10" s="20" t="s">
        <v>22</v>
      </c>
    </row>
    <row r="11" ht="17.25" customHeight="1" spans="1:10">
      <c r="A11" s="12"/>
      <c r="B11" s="12"/>
      <c r="C11" s="12"/>
      <c r="D11" s="18" t="s">
        <v>23</v>
      </c>
      <c r="E11" s="20" t="s">
        <v>22</v>
      </c>
      <c r="F11" s="20" t="s">
        <v>22</v>
      </c>
      <c r="G11" s="20" t="s">
        <v>22</v>
      </c>
      <c r="H11" s="20" t="s">
        <v>22</v>
      </c>
      <c r="I11" s="69" t="s">
        <v>22</v>
      </c>
      <c r="J11" s="69" t="s">
        <v>22</v>
      </c>
    </row>
    <row r="12" ht="21" customHeight="1" spans="1:10">
      <c r="A12" s="12" t="s">
        <v>24</v>
      </c>
      <c r="B12" s="12" t="s">
        <v>25</v>
      </c>
      <c r="C12" s="12"/>
      <c r="D12" s="12"/>
      <c r="E12" s="12"/>
      <c r="F12" s="12" t="s">
        <v>26</v>
      </c>
      <c r="G12" s="12"/>
      <c r="H12" s="12"/>
      <c r="I12" s="12"/>
      <c r="J12" s="12"/>
    </row>
    <row r="13" ht="95" customHeight="1" spans="1:10">
      <c r="A13" s="21"/>
      <c r="B13" s="22" t="s">
        <v>27</v>
      </c>
      <c r="C13" s="23"/>
      <c r="D13" s="23"/>
      <c r="E13" s="24"/>
      <c r="F13" s="22" t="s">
        <v>28</v>
      </c>
      <c r="G13" s="23"/>
      <c r="H13" s="23"/>
      <c r="I13" s="23"/>
      <c r="J13" s="24"/>
    </row>
    <row r="14" s="3" customFormat="1" ht="24" customHeight="1" spans="1:10">
      <c r="A14" s="25" t="s">
        <v>29</v>
      </c>
      <c r="B14" s="12" t="s">
        <v>30</v>
      </c>
      <c r="C14" s="12" t="s">
        <v>31</v>
      </c>
      <c r="D14" s="12" t="s">
        <v>32</v>
      </c>
      <c r="E14" s="12" t="s">
        <v>33</v>
      </c>
      <c r="F14" s="26" t="s">
        <v>34</v>
      </c>
      <c r="G14" s="27"/>
      <c r="H14" s="26" t="s">
        <v>16</v>
      </c>
      <c r="I14" s="12" t="s">
        <v>18</v>
      </c>
      <c r="J14" s="12" t="s">
        <v>35</v>
      </c>
    </row>
    <row r="15" s="4" customFormat="1" ht="15" customHeight="1" spans="1:10">
      <c r="A15" s="28"/>
      <c r="B15" s="29" t="s">
        <v>36</v>
      </c>
      <c r="C15" s="30" t="s">
        <v>37</v>
      </c>
      <c r="D15" s="31" t="s">
        <v>38</v>
      </c>
      <c r="E15" s="32" t="s">
        <v>39</v>
      </c>
      <c r="F15" s="33" t="s">
        <v>39</v>
      </c>
      <c r="G15" s="34"/>
      <c r="H15" s="35">
        <v>4</v>
      </c>
      <c r="I15" s="35">
        <v>4</v>
      </c>
      <c r="J15" s="12"/>
    </row>
    <row r="16" s="4" customFormat="1" ht="18" customHeight="1" spans="1:10">
      <c r="A16" s="28"/>
      <c r="B16" s="29"/>
      <c r="C16" s="36"/>
      <c r="D16" s="31" t="s">
        <v>40</v>
      </c>
      <c r="E16" s="32" t="s">
        <v>41</v>
      </c>
      <c r="F16" s="33" t="s">
        <v>41</v>
      </c>
      <c r="G16" s="34"/>
      <c r="H16" s="35">
        <v>4</v>
      </c>
      <c r="I16" s="35">
        <v>4</v>
      </c>
      <c r="J16" s="12"/>
    </row>
    <row r="17" s="4" customFormat="1" ht="15" customHeight="1" spans="1:10">
      <c r="A17" s="28"/>
      <c r="B17" s="29"/>
      <c r="C17" s="36"/>
      <c r="D17" s="31" t="s">
        <v>42</v>
      </c>
      <c r="E17" s="32" t="s">
        <v>43</v>
      </c>
      <c r="F17" s="33" t="s">
        <v>43</v>
      </c>
      <c r="G17" s="34"/>
      <c r="H17" s="35">
        <v>4</v>
      </c>
      <c r="I17" s="35">
        <v>4</v>
      </c>
      <c r="J17" s="12"/>
    </row>
    <row r="18" s="4" customFormat="1" ht="15" customHeight="1" spans="1:10">
      <c r="A18" s="28"/>
      <c r="B18" s="29"/>
      <c r="C18" s="36"/>
      <c r="D18" s="31" t="s">
        <v>44</v>
      </c>
      <c r="E18" s="32" t="s">
        <v>45</v>
      </c>
      <c r="F18" s="33" t="s">
        <v>45</v>
      </c>
      <c r="G18" s="34"/>
      <c r="H18" s="35">
        <v>4</v>
      </c>
      <c r="I18" s="35">
        <v>4</v>
      </c>
      <c r="J18" s="12"/>
    </row>
    <row r="19" s="4" customFormat="1" ht="15" customHeight="1" spans="1:10">
      <c r="A19" s="28"/>
      <c r="B19" s="29"/>
      <c r="C19" s="36"/>
      <c r="D19" s="31" t="s">
        <v>46</v>
      </c>
      <c r="E19" s="32" t="s">
        <v>45</v>
      </c>
      <c r="F19" s="33" t="s">
        <v>45</v>
      </c>
      <c r="G19" s="34"/>
      <c r="H19" s="35">
        <v>4</v>
      </c>
      <c r="I19" s="35">
        <v>4</v>
      </c>
      <c r="J19" s="12"/>
    </row>
    <row r="20" s="4" customFormat="1" ht="15" customHeight="1" spans="1:10">
      <c r="A20" s="28"/>
      <c r="B20" s="29"/>
      <c r="C20" s="36"/>
      <c r="D20" s="31" t="s">
        <v>47</v>
      </c>
      <c r="E20" s="32" t="s">
        <v>48</v>
      </c>
      <c r="F20" s="33" t="s">
        <v>45</v>
      </c>
      <c r="G20" s="34"/>
      <c r="H20" s="35">
        <v>4</v>
      </c>
      <c r="I20" s="35">
        <v>4</v>
      </c>
      <c r="J20" s="12"/>
    </row>
    <row r="21" s="4" customFormat="1" ht="15" customHeight="1" spans="1:10">
      <c r="A21" s="28"/>
      <c r="B21" s="29"/>
      <c r="C21" s="36"/>
      <c r="D21" s="31" t="s">
        <v>49</v>
      </c>
      <c r="E21" s="32" t="s">
        <v>50</v>
      </c>
      <c r="F21" s="33" t="s">
        <v>45</v>
      </c>
      <c r="G21" s="34"/>
      <c r="H21" s="35">
        <v>4</v>
      </c>
      <c r="I21" s="35">
        <v>4</v>
      </c>
      <c r="J21" s="12"/>
    </row>
    <row r="22" s="4" customFormat="1" ht="15" customHeight="1" spans="1:10">
      <c r="A22" s="28"/>
      <c r="B22" s="29"/>
      <c r="C22" s="36"/>
      <c r="D22" s="37" t="s">
        <v>51</v>
      </c>
      <c r="E22" s="32" t="s">
        <v>52</v>
      </c>
      <c r="F22" s="33" t="s">
        <v>52</v>
      </c>
      <c r="G22" s="34"/>
      <c r="H22" s="35">
        <v>4</v>
      </c>
      <c r="I22" s="35">
        <v>4</v>
      </c>
      <c r="J22" s="12"/>
    </row>
    <row r="23" s="4" customFormat="1" ht="18.75" customHeight="1" spans="1:10">
      <c r="A23" s="28"/>
      <c r="B23" s="29"/>
      <c r="C23" s="30" t="s">
        <v>53</v>
      </c>
      <c r="D23" s="38" t="s">
        <v>54</v>
      </c>
      <c r="E23" s="39">
        <v>1</v>
      </c>
      <c r="F23" s="40">
        <v>1</v>
      </c>
      <c r="G23" s="34"/>
      <c r="H23" s="41">
        <v>5</v>
      </c>
      <c r="I23" s="41">
        <v>5</v>
      </c>
      <c r="J23" s="12"/>
    </row>
    <row r="24" s="4" customFormat="1" ht="15.95" customHeight="1" spans="1:10">
      <c r="A24" s="28"/>
      <c r="B24" s="29"/>
      <c r="C24" s="36"/>
      <c r="D24" s="32" t="s">
        <v>55</v>
      </c>
      <c r="E24" s="39">
        <v>1</v>
      </c>
      <c r="F24" s="40">
        <v>1</v>
      </c>
      <c r="G24" s="34"/>
      <c r="H24" s="41">
        <v>5</v>
      </c>
      <c r="I24" s="41">
        <v>5</v>
      </c>
      <c r="J24" s="12"/>
    </row>
    <row r="25" s="4" customFormat="1" ht="15" customHeight="1" spans="1:10">
      <c r="A25" s="28"/>
      <c r="B25" s="29"/>
      <c r="C25" s="30" t="s">
        <v>56</v>
      </c>
      <c r="D25" s="32" t="s">
        <v>57</v>
      </c>
      <c r="E25" s="32" t="s">
        <v>58</v>
      </c>
      <c r="F25" s="42" t="s">
        <v>59</v>
      </c>
      <c r="G25" s="34"/>
      <c r="H25" s="41">
        <v>4</v>
      </c>
      <c r="I25" s="41">
        <v>4</v>
      </c>
      <c r="J25" s="12"/>
    </row>
    <row r="26" s="4" customFormat="1" ht="17.1" customHeight="1" spans="1:10">
      <c r="A26" s="28"/>
      <c r="B26" s="29"/>
      <c r="C26" s="36"/>
      <c r="D26" s="32" t="s">
        <v>60</v>
      </c>
      <c r="E26" s="32" t="s">
        <v>61</v>
      </c>
      <c r="F26" s="42" t="s">
        <v>62</v>
      </c>
      <c r="G26" s="34" t="s">
        <v>63</v>
      </c>
      <c r="H26" s="41">
        <v>4</v>
      </c>
      <c r="I26" s="41">
        <v>4</v>
      </c>
      <c r="J26" s="12"/>
    </row>
    <row r="27" s="4" customFormat="1" ht="13" spans="1:10">
      <c r="A27" s="28"/>
      <c r="B27" s="29"/>
      <c r="C27" s="43"/>
      <c r="D27" s="32" t="s">
        <v>64</v>
      </c>
      <c r="E27" s="32" t="s">
        <v>65</v>
      </c>
      <c r="F27" s="42" t="s">
        <v>66</v>
      </c>
      <c r="G27" s="34" t="s">
        <v>67</v>
      </c>
      <c r="H27" s="41">
        <v>4</v>
      </c>
      <c r="I27" s="41">
        <v>4</v>
      </c>
      <c r="J27" s="70"/>
    </row>
    <row r="28" s="4" customFormat="1" ht="26" spans="1:10">
      <c r="A28" s="28"/>
      <c r="B28" s="29"/>
      <c r="C28" s="30" t="s">
        <v>68</v>
      </c>
      <c r="D28" s="44" t="s">
        <v>69</v>
      </c>
      <c r="E28" s="44" t="s">
        <v>70</v>
      </c>
      <c r="F28" s="26" t="s">
        <v>71</v>
      </c>
      <c r="G28" s="27"/>
      <c r="H28" s="41">
        <v>6</v>
      </c>
      <c r="I28" s="41">
        <v>6</v>
      </c>
      <c r="J28" s="12"/>
    </row>
    <row r="29" s="4" customFormat="1" ht="39" spans="1:10">
      <c r="A29" s="28"/>
      <c r="B29" s="45" t="s">
        <v>72</v>
      </c>
      <c r="C29" s="46" t="s">
        <v>73</v>
      </c>
      <c r="D29" s="47" t="s">
        <v>74</v>
      </c>
      <c r="E29" s="47" t="s">
        <v>74</v>
      </c>
      <c r="F29" s="48" t="s">
        <v>74</v>
      </c>
      <c r="G29" s="49"/>
      <c r="H29" s="50">
        <v>0</v>
      </c>
      <c r="I29" s="50">
        <v>0</v>
      </c>
      <c r="J29" s="25"/>
    </row>
    <row r="30" s="5" customFormat="1" ht="107.1" customHeight="1" spans="1:10">
      <c r="A30" s="28"/>
      <c r="B30" s="45"/>
      <c r="C30" s="51" t="s">
        <v>75</v>
      </c>
      <c r="D30" s="52" t="s">
        <v>76</v>
      </c>
      <c r="E30" s="53" t="s">
        <v>77</v>
      </c>
      <c r="F30" s="54" t="s">
        <v>78</v>
      </c>
      <c r="G30" s="55" t="s">
        <v>79</v>
      </c>
      <c r="H30" s="50">
        <v>2</v>
      </c>
      <c r="I30" s="71">
        <v>2</v>
      </c>
      <c r="J30" s="29"/>
    </row>
    <row r="31" s="5" customFormat="1" ht="40" customHeight="1" spans="1:10">
      <c r="A31" s="28"/>
      <c r="B31" s="45"/>
      <c r="C31" s="56"/>
      <c r="D31" s="52" t="s">
        <v>80</v>
      </c>
      <c r="E31" s="53" t="s">
        <v>77</v>
      </c>
      <c r="F31" s="54" t="s">
        <v>78</v>
      </c>
      <c r="G31" s="55"/>
      <c r="H31" s="50">
        <v>3</v>
      </c>
      <c r="I31" s="71">
        <v>3</v>
      </c>
      <c r="J31" s="29"/>
    </row>
    <row r="32" s="5" customFormat="1" ht="26.25" customHeight="1" spans="1:10">
      <c r="A32" s="28"/>
      <c r="B32" s="45"/>
      <c r="C32" s="56"/>
      <c r="D32" s="31" t="s">
        <v>81</v>
      </c>
      <c r="E32" s="32" t="s">
        <v>82</v>
      </c>
      <c r="F32" s="57">
        <v>0.98</v>
      </c>
      <c r="G32" s="58"/>
      <c r="H32" s="59">
        <v>5</v>
      </c>
      <c r="I32" s="72">
        <v>5</v>
      </c>
      <c r="J32" s="70"/>
    </row>
    <row r="33" s="5" customFormat="1" ht="33.75" customHeight="1" spans="1:10">
      <c r="A33" s="28"/>
      <c r="B33" s="45"/>
      <c r="C33" s="56"/>
      <c r="D33" s="31" t="s">
        <v>83</v>
      </c>
      <c r="E33" s="32" t="s">
        <v>84</v>
      </c>
      <c r="F33" s="60" t="s">
        <v>85</v>
      </c>
      <c r="G33" s="58" t="s">
        <v>86</v>
      </c>
      <c r="H33" s="59">
        <v>5</v>
      </c>
      <c r="I33" s="72">
        <v>5</v>
      </c>
      <c r="J33" s="70"/>
    </row>
    <row r="34" s="5" customFormat="1" ht="39" spans="1:10">
      <c r="A34" s="28"/>
      <c r="B34" s="45"/>
      <c r="C34" s="46" t="s">
        <v>87</v>
      </c>
      <c r="D34" s="47" t="s">
        <v>74</v>
      </c>
      <c r="E34" s="47" t="s">
        <v>74</v>
      </c>
      <c r="F34" s="48" t="s">
        <v>74</v>
      </c>
      <c r="G34" s="49"/>
      <c r="H34" s="50">
        <v>0</v>
      </c>
      <c r="I34" s="50">
        <v>0</v>
      </c>
      <c r="J34" s="70"/>
    </row>
    <row r="35" s="5" customFormat="1" ht="106" customHeight="1" spans="1:10">
      <c r="A35" s="28"/>
      <c r="B35" s="45"/>
      <c r="C35" s="51" t="s">
        <v>88</v>
      </c>
      <c r="D35" s="52" t="s">
        <v>89</v>
      </c>
      <c r="E35" s="47" t="s">
        <v>90</v>
      </c>
      <c r="F35" s="54" t="s">
        <v>90</v>
      </c>
      <c r="G35" s="55" t="s">
        <v>79</v>
      </c>
      <c r="H35" s="50">
        <v>5</v>
      </c>
      <c r="I35" s="71">
        <v>4</v>
      </c>
      <c r="J35" s="73" t="s">
        <v>91</v>
      </c>
    </row>
    <row r="36" s="4" customFormat="1" ht="87" customHeight="1" spans="1:10">
      <c r="A36" s="28"/>
      <c r="B36" s="25" t="s">
        <v>92</v>
      </c>
      <c r="C36" s="25" t="s">
        <v>93</v>
      </c>
      <c r="D36" s="31" t="s">
        <v>94</v>
      </c>
      <c r="E36" s="44" t="s">
        <v>95</v>
      </c>
      <c r="F36" s="61">
        <v>0.982</v>
      </c>
      <c r="G36" s="62"/>
      <c r="H36" s="41">
        <v>5</v>
      </c>
      <c r="I36" s="74">
        <v>4</v>
      </c>
      <c r="J36" s="13" t="s">
        <v>96</v>
      </c>
    </row>
    <row r="37" s="4" customFormat="1" ht="19.5" customHeight="1" spans="1:10">
      <c r="A37" s="63"/>
      <c r="B37" s="63"/>
      <c r="C37" s="63"/>
      <c r="D37" s="31" t="s">
        <v>97</v>
      </c>
      <c r="E37" s="44" t="s">
        <v>95</v>
      </c>
      <c r="F37" s="61">
        <v>0.986</v>
      </c>
      <c r="G37" s="62"/>
      <c r="H37" s="41">
        <v>5</v>
      </c>
      <c r="I37" s="74">
        <v>5</v>
      </c>
      <c r="J37" s="21"/>
    </row>
    <row r="38" s="4" customFormat="1" ht="21" customHeight="1" spans="1:10">
      <c r="A38" s="64" t="s">
        <v>98</v>
      </c>
      <c r="B38" s="64"/>
      <c r="C38" s="64"/>
      <c r="D38" s="64"/>
      <c r="E38" s="64"/>
      <c r="F38" s="64"/>
      <c r="G38" s="64"/>
      <c r="H38" s="65">
        <f>SUM(H15:H37,H8)</f>
        <v>100</v>
      </c>
      <c r="I38" s="65">
        <f>SUM(I15:I37)+J8</f>
        <v>97.9124894941068</v>
      </c>
      <c r="J38" s="75" t="s">
        <v>22</v>
      </c>
    </row>
    <row r="39" ht="120" customHeight="1" spans="1:10">
      <c r="A39" s="66" t="s">
        <v>99</v>
      </c>
      <c r="B39" s="66"/>
      <c r="C39" s="66"/>
      <c r="D39" s="66"/>
      <c r="E39" s="67"/>
      <c r="F39" s="67"/>
      <c r="G39" s="66"/>
      <c r="H39" s="66"/>
      <c r="I39" s="67"/>
      <c r="J39" s="66"/>
    </row>
  </sheetData>
  <mergeCells count="5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2:A13"/>
    <mergeCell ref="A14:A37"/>
    <mergeCell ref="B15:B28"/>
    <mergeCell ref="B29:B35"/>
    <mergeCell ref="B36:B37"/>
    <mergeCell ref="C15:C22"/>
    <mergeCell ref="C23:C24"/>
    <mergeCell ref="C25:C27"/>
    <mergeCell ref="C30:C33"/>
    <mergeCell ref="C36:C37"/>
    <mergeCell ref="A7:C11"/>
  </mergeCells>
  <printOptions horizontalCentered="1"/>
  <pageMargins left="0.393055555555556" right="0.393055555555556" top="0.590277777777778" bottom="0.590277777777778" header="0.313888888888889" footer="0.393055555555556"/>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2019-04-10T18:20:00Z</dcterms:created>
  <dcterms:modified xsi:type="dcterms:W3CDTF">2024-05-30T06:31:41Z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12EAB1FED7454B998239D3CB8EB7E0EE_13</vt:lpwstr>
  </property>
</Properties>
</file>